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/>
  </bookViews>
  <sheets>
    <sheet name="DERS VERME HAREKETLİLİĞİ" sheetId="10" r:id="rId1"/>
    <sheet name="EĞİTİM ALMA HAREKETLİLİĞİ" sheetId="11" r:id="rId2"/>
  </sheets>
  <calcPr calcId="124519"/>
</workbook>
</file>

<file path=xl/calcChain.xml><?xml version="1.0" encoding="utf-8"?>
<calcChain xmlns="http://schemas.openxmlformats.org/spreadsheetml/2006/main">
  <c r="G9" i="10"/>
  <c r="G7" i="11" l="1"/>
  <c r="G6"/>
  <c r="G5"/>
  <c r="G3"/>
  <c r="G13" i="10"/>
  <c r="G12"/>
  <c r="P11"/>
  <c r="G11"/>
  <c r="G10"/>
  <c r="G8"/>
  <c r="G7"/>
  <c r="G6"/>
  <c r="P5"/>
  <c r="G5"/>
  <c r="G4"/>
  <c r="G3"/>
</calcChain>
</file>

<file path=xl/sharedStrings.xml><?xml version="1.0" encoding="utf-8"?>
<sst xmlns="http://schemas.openxmlformats.org/spreadsheetml/2006/main" count="117" uniqueCount="71">
  <si>
    <t>Sıra</t>
  </si>
  <si>
    <t>Unvanı</t>
  </si>
  <si>
    <t>Fakülte/Yüksek Okul /Bölüm</t>
  </si>
  <si>
    <t xml:space="preserve">Adı- Soyadı </t>
  </si>
  <si>
    <t>Gideceği Okul</t>
  </si>
  <si>
    <t>İdari Personel</t>
  </si>
  <si>
    <t>Taban Puan</t>
  </si>
  <si>
    <t>Yabancı Dil Puanı %20</t>
  </si>
  <si>
    <t>İlk Kez Yararlanma</t>
  </si>
  <si>
    <t>1 Yıl Önce Hareketlilikten Yararlanma</t>
  </si>
  <si>
    <t>Toplam Puan</t>
  </si>
  <si>
    <t xml:space="preserve">Başvuru Durumu </t>
  </si>
  <si>
    <t>2 Yıl Önce Hareketlilikten Yararlanma</t>
  </si>
  <si>
    <t>SERDAR ÜÇOK</t>
  </si>
  <si>
    <t>ARŞ. GÖR.</t>
  </si>
  <si>
    <t>FEN BİLİMLERİ ENSTİTÜSÜ / BİYOSİSTEM MÜHENDİSLİĞİ</t>
  </si>
  <si>
    <t>Erasmus Bölüm Koordinatörü Olma</t>
  </si>
  <si>
    <t>Son Bir Yıl İçinde Erasmus İkili Anlaşması Yapmış Olma</t>
  </si>
  <si>
    <t>Şehit/Gazi Yakını ya da Gazi Personel Olma</t>
  </si>
  <si>
    <t>1 Yıl Önce Hareketlilikten Mücbir Sebep Olmaksızın Feragat Etme</t>
  </si>
  <si>
    <t>INSTITUTO AGRONOMICO MEDITERRANEO DI BARI</t>
  </si>
  <si>
    <t>İNCİ ÇINAR</t>
  </si>
  <si>
    <t>DR. ÖĞR. ÜYESİ</t>
  </si>
  <si>
    <t>MÜHENDİSLİK-MİMARLIK FAK. / GIDA MÜHENDİSLİĞİ</t>
  </si>
  <si>
    <t>UNIVERSITA TRANSILVANIA DIN BRASOV</t>
  </si>
  <si>
    <t>Bedensel Engel Sahibi Olmak</t>
  </si>
  <si>
    <t>ÖZLEM TURGAY</t>
  </si>
  <si>
    <t xml:space="preserve">PROF. DR. </t>
  </si>
  <si>
    <t>MEHMET POLAT</t>
  </si>
  <si>
    <t>BİLG. İŞL.</t>
  </si>
  <si>
    <t>SOSYAL BİLİMLER MYO / SATINALMA</t>
  </si>
  <si>
    <t>FIONETTA</t>
  </si>
  <si>
    <t>ZİYA DUMLUPINAR</t>
  </si>
  <si>
    <t xml:space="preserve">DOÇ. DR. </t>
  </si>
  <si>
    <t>MUSTAFA KIZILŞİMŞEK</t>
  </si>
  <si>
    <t>ZİRAAT FAKÜLTESİ / TARIMSAL BİYOTEKNOLOJİ</t>
  </si>
  <si>
    <t>ZİRAAT FAKÜLTESİ / TARLA BİTKİLERİ</t>
  </si>
  <si>
    <t>OĞUZ EMRE BALKAR</t>
  </si>
  <si>
    <t>SOSYAL BİLİMLER ENS. / ULUSLAR ARASI TİCARET VE LOJİSTİK</t>
  </si>
  <si>
    <t>CREATIVE SNC.</t>
  </si>
  <si>
    <t>MEHMET METİN</t>
  </si>
  <si>
    <t>ÖĞR. GÖR.</t>
  </si>
  <si>
    <t>GÖKSUN MYO / DIŞ TİCARET</t>
  </si>
  <si>
    <t>HEIDEN TEXTIL VERTRETUNGEN</t>
  </si>
  <si>
    <t>FIRAT ARSLAN</t>
  </si>
  <si>
    <t>UNIVERSITA DEGLI STUDI MEDITERRANEA DI REGGIO CALABRIA</t>
  </si>
  <si>
    <t>TAMER RIZAOĞLU</t>
  </si>
  <si>
    <t>MÜHENDİSLİK-MİMARLIK FAK. / JEOLOJİ MÜHENDİSLİĞİ</t>
  </si>
  <si>
    <t>SILESIAN UNIVERSITY OF TECHNOLOGY</t>
  </si>
  <si>
    <t>HASAN GÜNER BERKANT</t>
  </si>
  <si>
    <t xml:space="preserve">EĞİTİM FAKÜLTESİ / EĞİTİM BİLİMLERİ </t>
  </si>
  <si>
    <t>UNIVERSITY OF LISBOA</t>
  </si>
  <si>
    <t>ERCÜMENT YILDIRIM</t>
  </si>
  <si>
    <t>FEN - EDEBİYAT FAK. / TARİH</t>
  </si>
  <si>
    <t>UNIVERSITY OF WEST BOHEMIA</t>
  </si>
  <si>
    <t>RAMAZAN YİRCİ</t>
  </si>
  <si>
    <t>UNIVERSITY OF WESTERN MACEDONIA</t>
  </si>
  <si>
    <t>ÖMER SÜHA USLU</t>
  </si>
  <si>
    <t>ZİRAAT FAK. / TARLA BİTKİLERİ</t>
  </si>
  <si>
    <t>UTP UNIVERSITY OF SCIENCE AND TECHNOLOGY</t>
  </si>
  <si>
    <t>OSMAN GEDİK</t>
  </si>
  <si>
    <t>ASİL</t>
  </si>
  <si>
    <t>UTP UNIVERSITY OF SCIENCE 
AND TECHNOLOGY</t>
  </si>
  <si>
    <t>UNIVERSITY OF DEBRECEN</t>
  </si>
  <si>
    <t>Bedensel Engel Sahibi Olma</t>
  </si>
  <si>
    <t>EVRİM URAL</t>
  </si>
  <si>
    <t xml:space="preserve">EĞİTİM FAKÜLTESİ / TEMEL EĞİTİM </t>
  </si>
  <si>
    <t>RADOM ACADEMY</t>
  </si>
  <si>
    <t>2018-TR01-KA103-051751 NUMARALI PROJE ERASMUS+ PERSONEL EĞİTİM ALMA HAREKETLİLİĞİ BAŞVURU SONUÇLARI</t>
  </si>
  <si>
    <t>2018-TR01-KA103-051751 NUMARALI PROJE ERASMUS+ PERSONEL DERS VERME HAREKETLİLİĞİ BAŞVURU SONUÇLARI</t>
  </si>
  <si>
    <t>YEDEK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</si>
</sst>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3" borderId="3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showGridLines="0" tabSelected="1" topLeftCell="F10" zoomScale="90" zoomScaleNormal="90" workbookViewId="0">
      <selection activeCell="Q13" sqref="Q13"/>
    </sheetView>
  </sheetViews>
  <sheetFormatPr defaultRowHeight="14.25"/>
  <cols>
    <col min="1" max="1" width="5.7109375" style="5" customWidth="1"/>
    <col min="2" max="2" width="20" style="5" bestFit="1" customWidth="1"/>
    <col min="3" max="3" width="25.28515625" style="5" customWidth="1"/>
    <col min="4" max="4" width="35" style="5" bestFit="1" customWidth="1"/>
    <col min="5" max="5" width="44" style="5" customWidth="1"/>
    <col min="6" max="6" width="15.7109375" style="5" customWidth="1"/>
    <col min="7" max="7" width="17.7109375" style="5" customWidth="1"/>
    <col min="8" max="8" width="13.28515625" style="5" bestFit="1" customWidth="1"/>
    <col min="9" max="9" width="15.7109375" style="5" bestFit="1" customWidth="1"/>
    <col min="10" max="10" width="14" style="5" bestFit="1" customWidth="1"/>
    <col min="11" max="11" width="10" style="5" customWidth="1"/>
    <col min="12" max="12" width="13.28515625" style="5" customWidth="1"/>
    <col min="13" max="13" width="15.7109375" style="5" customWidth="1"/>
    <col min="14" max="14" width="15.5703125" style="5" customWidth="1"/>
    <col min="15" max="15" width="16" style="5" customWidth="1"/>
    <col min="16" max="16384" width="9.140625" style="5"/>
  </cols>
  <sheetData>
    <row r="1" spans="1:17" ht="24.95" customHeight="1">
      <c r="A1" s="9" t="s">
        <v>69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1" customFormat="1" ht="71.25">
      <c r="A2" s="2" t="s">
        <v>0</v>
      </c>
      <c r="B2" s="2" t="s">
        <v>3</v>
      </c>
      <c r="C2" s="2" t="s">
        <v>1</v>
      </c>
      <c r="D2" s="2" t="s">
        <v>2</v>
      </c>
      <c r="E2" s="2" t="s">
        <v>4</v>
      </c>
      <c r="F2" s="3" t="s">
        <v>6</v>
      </c>
      <c r="G2" s="2" t="s">
        <v>7</v>
      </c>
      <c r="H2" s="2" t="s">
        <v>8</v>
      </c>
      <c r="I2" s="4" t="s">
        <v>17</v>
      </c>
      <c r="J2" s="4" t="s">
        <v>18</v>
      </c>
      <c r="K2" s="4" t="s">
        <v>25</v>
      </c>
      <c r="L2" s="4" t="s">
        <v>16</v>
      </c>
      <c r="M2" s="4" t="s">
        <v>19</v>
      </c>
      <c r="N2" s="4" t="s">
        <v>9</v>
      </c>
      <c r="O2" s="4" t="s">
        <v>12</v>
      </c>
      <c r="P2" s="2" t="s">
        <v>10</v>
      </c>
      <c r="Q2" s="2" t="s">
        <v>11</v>
      </c>
    </row>
    <row r="3" spans="1:17" ht="64.5" customHeight="1">
      <c r="A3" s="6">
        <v>1</v>
      </c>
      <c r="B3" s="6" t="s">
        <v>46</v>
      </c>
      <c r="C3" s="6" t="s">
        <v>33</v>
      </c>
      <c r="D3" s="6" t="s">
        <v>47</v>
      </c>
      <c r="E3" s="6" t="s">
        <v>48</v>
      </c>
      <c r="F3" s="6">
        <v>20</v>
      </c>
      <c r="G3" s="6">
        <f>87.5*20/100</f>
        <v>17.5</v>
      </c>
      <c r="H3" s="6">
        <v>0</v>
      </c>
      <c r="I3" s="6">
        <v>10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47.5</v>
      </c>
      <c r="Q3" s="6" t="s">
        <v>61</v>
      </c>
    </row>
    <row r="4" spans="1:17" ht="51" customHeight="1">
      <c r="A4" s="6">
        <v>2</v>
      </c>
      <c r="B4" s="6" t="s">
        <v>49</v>
      </c>
      <c r="C4" s="6" t="s">
        <v>33</v>
      </c>
      <c r="D4" s="6" t="s">
        <v>50</v>
      </c>
      <c r="E4" s="6" t="s">
        <v>51</v>
      </c>
      <c r="F4" s="6">
        <v>20</v>
      </c>
      <c r="G4" s="6">
        <f>77.5*20/100</f>
        <v>15.5</v>
      </c>
      <c r="H4" s="6">
        <v>10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45.5</v>
      </c>
      <c r="Q4" s="6" t="s">
        <v>61</v>
      </c>
    </row>
    <row r="5" spans="1:17" ht="44.25" customHeight="1">
      <c r="A5" s="6">
        <v>3</v>
      </c>
      <c r="B5" s="6" t="s">
        <v>26</v>
      </c>
      <c r="C5" s="6" t="s">
        <v>27</v>
      </c>
      <c r="D5" s="6" t="s">
        <v>23</v>
      </c>
      <c r="E5" s="6" t="s">
        <v>24</v>
      </c>
      <c r="F5" s="6">
        <v>20</v>
      </c>
      <c r="G5" s="6">
        <f>82.5*20/100</f>
        <v>16.5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f>20+16.5</f>
        <v>36.5</v>
      </c>
      <c r="Q5" s="6" t="s">
        <v>61</v>
      </c>
    </row>
    <row r="6" spans="1:17" ht="40.5" customHeight="1">
      <c r="A6" s="6">
        <v>4</v>
      </c>
      <c r="B6" s="6" t="s">
        <v>57</v>
      </c>
      <c r="C6" s="6" t="s">
        <v>22</v>
      </c>
      <c r="D6" s="6" t="s">
        <v>58</v>
      </c>
      <c r="E6" s="6" t="s">
        <v>62</v>
      </c>
      <c r="F6" s="6">
        <v>20</v>
      </c>
      <c r="G6" s="6">
        <f>76.25*20/100</f>
        <v>15.25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35.25</v>
      </c>
      <c r="Q6" s="6" t="s">
        <v>61</v>
      </c>
    </row>
    <row r="7" spans="1:17" ht="35.25" customHeight="1">
      <c r="A7" s="6">
        <v>5</v>
      </c>
      <c r="B7" s="6" t="s">
        <v>34</v>
      </c>
      <c r="C7" s="6" t="s">
        <v>27</v>
      </c>
      <c r="D7" s="6" t="s">
        <v>36</v>
      </c>
      <c r="E7" s="6" t="s">
        <v>63</v>
      </c>
      <c r="F7" s="6">
        <v>20</v>
      </c>
      <c r="G7" s="6">
        <f>75*20/100</f>
        <v>15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35</v>
      </c>
      <c r="Q7" s="6" t="s">
        <v>61</v>
      </c>
    </row>
    <row r="8" spans="1:17" ht="45.75" customHeight="1">
      <c r="A8" s="6">
        <v>6</v>
      </c>
      <c r="B8" s="6" t="s">
        <v>52</v>
      </c>
      <c r="C8" s="6" t="s">
        <v>22</v>
      </c>
      <c r="D8" s="6" t="s">
        <v>53</v>
      </c>
      <c r="E8" s="6" t="s">
        <v>54</v>
      </c>
      <c r="F8" s="6">
        <v>20</v>
      </c>
      <c r="G8" s="6">
        <f>71.25*20/100</f>
        <v>14.25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34.25</v>
      </c>
      <c r="Q8" s="6" t="s">
        <v>61</v>
      </c>
    </row>
    <row r="9" spans="1:17" ht="45.75" customHeight="1">
      <c r="A9" s="6">
        <v>7</v>
      </c>
      <c r="B9" s="6" t="s">
        <v>65</v>
      </c>
      <c r="C9" s="6" t="s">
        <v>33</v>
      </c>
      <c r="D9" s="6" t="s">
        <v>66</v>
      </c>
      <c r="E9" s="6" t="s">
        <v>67</v>
      </c>
      <c r="F9" s="6">
        <v>20</v>
      </c>
      <c r="G9" s="6">
        <f>95*20/100</f>
        <v>19</v>
      </c>
      <c r="H9" s="6">
        <v>0</v>
      </c>
      <c r="I9" s="6">
        <v>0</v>
      </c>
      <c r="J9" s="6">
        <v>0</v>
      </c>
      <c r="K9" s="6">
        <v>0</v>
      </c>
      <c r="L9" s="6">
        <v>5</v>
      </c>
      <c r="M9" s="6">
        <v>0</v>
      </c>
      <c r="N9" s="6">
        <v>0</v>
      </c>
      <c r="O9" s="6">
        <v>-10</v>
      </c>
      <c r="P9" s="6">
        <v>29</v>
      </c>
      <c r="Q9" s="6" t="s">
        <v>61</v>
      </c>
    </row>
    <row r="10" spans="1:17" ht="45.75" customHeight="1">
      <c r="A10" s="6">
        <v>8</v>
      </c>
      <c r="B10" s="6" t="s">
        <v>60</v>
      </c>
      <c r="C10" s="6" t="s">
        <v>22</v>
      </c>
      <c r="D10" s="6" t="s">
        <v>58</v>
      </c>
      <c r="E10" s="6" t="s">
        <v>59</v>
      </c>
      <c r="F10" s="6">
        <v>20</v>
      </c>
      <c r="G10" s="6">
        <f>76.25*20/100</f>
        <v>15.25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-10</v>
      </c>
      <c r="P10" s="6">
        <v>25.25</v>
      </c>
      <c r="Q10" s="6" t="s">
        <v>61</v>
      </c>
    </row>
    <row r="11" spans="1:17" ht="45.75" customHeight="1">
      <c r="A11" s="6">
        <v>9</v>
      </c>
      <c r="B11" s="6" t="s">
        <v>32</v>
      </c>
      <c r="C11" s="6" t="s">
        <v>33</v>
      </c>
      <c r="D11" s="6" t="s">
        <v>35</v>
      </c>
      <c r="E11" s="6" t="s">
        <v>63</v>
      </c>
      <c r="F11" s="6">
        <v>20</v>
      </c>
      <c r="G11" s="6">
        <f>73.75*20/100</f>
        <v>14.75</v>
      </c>
      <c r="H11" s="6">
        <v>0</v>
      </c>
      <c r="I11" s="6">
        <v>0</v>
      </c>
      <c r="J11" s="6">
        <v>0</v>
      </c>
      <c r="K11" s="6">
        <v>0</v>
      </c>
      <c r="L11" s="6">
        <v>5</v>
      </c>
      <c r="M11" s="6">
        <v>0</v>
      </c>
      <c r="N11" s="6">
        <v>-20</v>
      </c>
      <c r="O11" s="6">
        <v>0</v>
      </c>
      <c r="P11" s="6">
        <f>14.75+5</f>
        <v>19.75</v>
      </c>
      <c r="Q11" s="6" t="s">
        <v>61</v>
      </c>
    </row>
    <row r="12" spans="1:17" ht="45.75" customHeight="1">
      <c r="A12" s="6">
        <v>10</v>
      </c>
      <c r="B12" s="6" t="s">
        <v>21</v>
      </c>
      <c r="C12" s="6" t="s">
        <v>22</v>
      </c>
      <c r="D12" s="6" t="s">
        <v>23</v>
      </c>
      <c r="E12" s="6" t="s">
        <v>24</v>
      </c>
      <c r="F12" s="6">
        <v>20</v>
      </c>
      <c r="G12" s="6">
        <f>80*20/100</f>
        <v>16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-20</v>
      </c>
      <c r="O12" s="6">
        <v>0</v>
      </c>
      <c r="P12" s="6">
        <v>16</v>
      </c>
      <c r="Q12" s="6" t="s">
        <v>61</v>
      </c>
    </row>
    <row r="13" spans="1:17" ht="45.75" customHeight="1">
      <c r="A13" s="6">
        <v>11</v>
      </c>
      <c r="B13" s="6" t="s">
        <v>55</v>
      </c>
      <c r="C13" s="6" t="s">
        <v>22</v>
      </c>
      <c r="D13" s="6" t="s">
        <v>50</v>
      </c>
      <c r="E13" s="6" t="s">
        <v>56</v>
      </c>
      <c r="F13" s="6">
        <v>20</v>
      </c>
      <c r="G13" s="6">
        <f>91.25*20/100</f>
        <v>18.25</v>
      </c>
      <c r="H13" s="6">
        <v>0</v>
      </c>
      <c r="I13" s="6">
        <v>5</v>
      </c>
      <c r="J13" s="6">
        <v>0</v>
      </c>
      <c r="K13" s="6">
        <v>0</v>
      </c>
      <c r="L13" s="6">
        <v>0</v>
      </c>
      <c r="M13" s="6">
        <v>0</v>
      </c>
      <c r="N13" s="6">
        <v>-20</v>
      </c>
      <c r="O13" s="6">
        <v>-10</v>
      </c>
      <c r="P13" s="6">
        <v>13.25</v>
      </c>
      <c r="Q13" s="6" t="s">
        <v>70</v>
      </c>
    </row>
  </sheetData>
  <mergeCells count="1">
    <mergeCell ref="A1:Q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7"/>
  <sheetViews>
    <sheetView showGridLines="0" zoomScale="85" zoomScaleNormal="85" workbookViewId="0">
      <selection sqref="A1:R1"/>
    </sheetView>
  </sheetViews>
  <sheetFormatPr defaultRowHeight="14.25"/>
  <cols>
    <col min="1" max="1" width="8.42578125" style="5" customWidth="1"/>
    <col min="2" max="2" width="19.7109375" style="5" customWidth="1"/>
    <col min="3" max="3" width="23.28515625" style="5" customWidth="1"/>
    <col min="4" max="4" width="42.140625" style="5" bestFit="1" customWidth="1"/>
    <col min="5" max="5" width="42" style="5" bestFit="1" customWidth="1"/>
    <col min="6" max="6" width="12.28515625" style="5" customWidth="1"/>
    <col min="7" max="7" width="14" style="5" customWidth="1"/>
    <col min="8" max="8" width="12" style="5" customWidth="1"/>
    <col min="9" max="9" width="15.140625" style="5" customWidth="1"/>
    <col min="10" max="10" width="12.7109375" style="5" customWidth="1"/>
    <col min="11" max="11" width="12.5703125" style="5" customWidth="1"/>
    <col min="12" max="12" width="14.42578125" style="5" customWidth="1"/>
    <col min="13" max="13" width="10.140625" style="5" customWidth="1"/>
    <col min="14" max="14" width="15.5703125" style="5" customWidth="1"/>
    <col min="15" max="15" width="15.140625" style="5" customWidth="1"/>
    <col min="16" max="16" width="15.42578125" style="5" customWidth="1"/>
    <col min="17" max="17" width="9.140625" style="5"/>
    <col min="18" max="18" width="8.85546875" style="5" bestFit="1" customWidth="1"/>
    <col min="19" max="16384" width="9.140625" style="5"/>
  </cols>
  <sheetData>
    <row r="1" spans="1:18" ht="24.95" customHeight="1">
      <c r="A1" s="9" t="s">
        <v>68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s="1" customFormat="1" ht="71.25">
      <c r="A2" s="2" t="s">
        <v>0</v>
      </c>
      <c r="B2" s="2" t="s">
        <v>3</v>
      </c>
      <c r="C2" s="2" t="s">
        <v>1</v>
      </c>
      <c r="D2" s="2" t="s">
        <v>2</v>
      </c>
      <c r="E2" s="2" t="s">
        <v>4</v>
      </c>
      <c r="F2" s="3" t="s">
        <v>6</v>
      </c>
      <c r="G2" s="2" t="s">
        <v>7</v>
      </c>
      <c r="H2" s="2" t="s">
        <v>8</v>
      </c>
      <c r="I2" s="2" t="s">
        <v>17</v>
      </c>
      <c r="J2" s="2" t="s">
        <v>18</v>
      </c>
      <c r="K2" s="2" t="s">
        <v>64</v>
      </c>
      <c r="L2" s="2" t="s">
        <v>16</v>
      </c>
      <c r="M2" s="2" t="s">
        <v>5</v>
      </c>
      <c r="N2" s="2" t="s">
        <v>19</v>
      </c>
      <c r="O2" s="2" t="s">
        <v>9</v>
      </c>
      <c r="P2" s="2" t="s">
        <v>12</v>
      </c>
      <c r="Q2" s="2" t="s">
        <v>10</v>
      </c>
      <c r="R2" s="2" t="s">
        <v>11</v>
      </c>
    </row>
    <row r="3" spans="1:18" s="8" customFormat="1" ht="36" customHeight="1">
      <c r="A3" s="6">
        <v>1</v>
      </c>
      <c r="B3" s="6" t="s">
        <v>37</v>
      </c>
      <c r="C3" s="6" t="s">
        <v>14</v>
      </c>
      <c r="D3" s="6" t="s">
        <v>38</v>
      </c>
      <c r="E3" s="7" t="s">
        <v>39</v>
      </c>
      <c r="F3" s="6">
        <v>20</v>
      </c>
      <c r="G3" s="6">
        <f>90*20/100</f>
        <v>18</v>
      </c>
      <c r="H3" s="6">
        <v>10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48</v>
      </c>
      <c r="R3" s="6" t="s">
        <v>61</v>
      </c>
    </row>
    <row r="4" spans="1:18" s="8" customFormat="1" ht="48.75" customHeight="1">
      <c r="A4" s="6">
        <v>2</v>
      </c>
      <c r="B4" s="6" t="s">
        <v>13</v>
      </c>
      <c r="C4" s="6" t="s">
        <v>14</v>
      </c>
      <c r="D4" s="6" t="s">
        <v>15</v>
      </c>
      <c r="E4" s="7" t="s">
        <v>20</v>
      </c>
      <c r="F4" s="6">
        <v>20</v>
      </c>
      <c r="G4" s="6">
        <v>17.149999999999999</v>
      </c>
      <c r="H4" s="6">
        <v>10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47.15</v>
      </c>
      <c r="R4" s="6" t="s">
        <v>61</v>
      </c>
    </row>
    <row r="5" spans="1:18" s="8" customFormat="1" ht="45.75" customHeight="1">
      <c r="A5" s="6">
        <v>3</v>
      </c>
      <c r="B5" s="6" t="s">
        <v>44</v>
      </c>
      <c r="C5" s="6" t="s">
        <v>14</v>
      </c>
      <c r="D5" s="6" t="s">
        <v>15</v>
      </c>
      <c r="E5" s="6" t="s">
        <v>45</v>
      </c>
      <c r="F5" s="6">
        <v>20</v>
      </c>
      <c r="G5" s="6">
        <f>82.5*20/100</f>
        <v>16.5</v>
      </c>
      <c r="H5" s="6">
        <v>10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46.5</v>
      </c>
      <c r="R5" s="6" t="s">
        <v>61</v>
      </c>
    </row>
    <row r="6" spans="1:18" s="8" customFormat="1" ht="30" customHeight="1">
      <c r="A6" s="6">
        <v>4</v>
      </c>
      <c r="B6" s="6" t="s">
        <v>40</v>
      </c>
      <c r="C6" s="6" t="s">
        <v>41</v>
      </c>
      <c r="D6" s="6" t="s">
        <v>42</v>
      </c>
      <c r="E6" s="7" t="s">
        <v>43</v>
      </c>
      <c r="F6" s="6">
        <v>20</v>
      </c>
      <c r="G6" s="6">
        <f>75*20/100</f>
        <v>15</v>
      </c>
      <c r="H6" s="6">
        <v>10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45</v>
      </c>
      <c r="R6" s="6" t="s">
        <v>61</v>
      </c>
    </row>
    <row r="7" spans="1:18" s="8" customFormat="1" ht="30" customHeight="1">
      <c r="A7" s="6">
        <v>5</v>
      </c>
      <c r="B7" s="6" t="s">
        <v>28</v>
      </c>
      <c r="C7" s="6" t="s">
        <v>29</v>
      </c>
      <c r="D7" s="6" t="s">
        <v>30</v>
      </c>
      <c r="E7" s="7" t="s">
        <v>31</v>
      </c>
      <c r="F7" s="6">
        <v>20</v>
      </c>
      <c r="G7" s="6">
        <f>71.25*20/100</f>
        <v>14.25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</v>
      </c>
      <c r="N7" s="6">
        <v>0</v>
      </c>
      <c r="O7" s="6">
        <v>-20</v>
      </c>
      <c r="P7" s="6">
        <v>0</v>
      </c>
      <c r="Q7" s="6">
        <v>24.25</v>
      </c>
      <c r="R7" s="6" t="s">
        <v>61</v>
      </c>
    </row>
  </sheetData>
  <mergeCells count="1">
    <mergeCell ref="A1:R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DERS VERME HAREKETLİLİĞİ</vt:lpstr>
      <vt:lpstr>EĞİTİM ALMA HAREKETLİLİĞİ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2018-12-27T11:42:15Z</dcterms:modified>
</cp:coreProperties>
</file>